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11010"/>
  </bookViews>
  <sheets>
    <sheet name="Лист1" sheetId="1" r:id="rId1"/>
  </sheets>
  <definedNames>
    <definedName name="_xlnm.Print_Titles" localSheetId="0">Лист1!$12:$12</definedName>
    <definedName name="_xlnm.Print_Area" localSheetId="0">Лист1!$A$1:$K$64</definedName>
  </definedNames>
  <calcPr calcId="114210" fullCalcOnLoad="1"/>
</workbook>
</file>

<file path=xl/calcChain.xml><?xml version="1.0" encoding="utf-8"?>
<calcChain xmlns="http://schemas.openxmlformats.org/spreadsheetml/2006/main">
  <c r="J55" i="1"/>
  <c r="J42"/>
  <c r="J35"/>
  <c r="J13"/>
  <c r="J60"/>
  <c r="G59"/>
  <c r="G58"/>
  <c r="G57"/>
  <c r="K55"/>
  <c r="I55"/>
  <c r="H55"/>
  <c r="G55"/>
  <c r="G54"/>
  <c r="G53"/>
  <c r="G52"/>
  <c r="G51"/>
  <c r="G50"/>
  <c r="G49"/>
  <c r="G48"/>
  <c r="G47"/>
  <c r="G46"/>
  <c r="G45"/>
  <c r="G44"/>
  <c r="G43"/>
  <c r="K42"/>
  <c r="I42"/>
  <c r="H42"/>
  <c r="G41"/>
  <c r="G40"/>
  <c r="G39"/>
  <c r="G38"/>
  <c r="G37"/>
  <c r="G36"/>
  <c r="K35"/>
  <c r="I35"/>
  <c r="H35"/>
  <c r="G35"/>
  <c r="G34"/>
  <c r="G33"/>
  <c r="G32"/>
  <c r="G30"/>
  <c r="G29"/>
  <c r="G28"/>
  <c r="G27"/>
  <c r="G26"/>
  <c r="G25"/>
  <c r="G24"/>
  <c r="G23"/>
  <c r="G22"/>
  <c r="G21"/>
  <c r="G20"/>
  <c r="G19"/>
  <c r="G18"/>
  <c r="G17"/>
  <c r="G16"/>
  <c r="G15"/>
  <c r="G14"/>
  <c r="K13"/>
  <c r="I13"/>
  <c r="I60"/>
  <c r="H13"/>
  <c r="H60"/>
  <c r="K60"/>
  <c r="G42"/>
  <c r="G13"/>
  <c r="G60"/>
</calcChain>
</file>

<file path=xl/sharedStrings.xml><?xml version="1.0" encoding="utf-8"?>
<sst xmlns="http://schemas.openxmlformats.org/spreadsheetml/2006/main" count="301" uniqueCount="214">
  <si>
    <t>25556000000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</si>
  <si>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</si>
  <si>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</si>
  <si>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</si>
  <si>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</si>
  <si>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</si>
  <si>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</si>
  <si>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</si>
  <si>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</si>
  <si>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</si>
  <si>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</si>
  <si>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</si>
  <si>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</si>
  <si>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</si>
  <si>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0200000</t>
  </si>
  <si>
    <t/>
  </si>
  <si>
    <t>Виконавчий комiтет  Прилуцької мiської ради</t>
  </si>
  <si>
    <t>0212010</t>
  </si>
  <si>
    <t>2010</t>
  </si>
  <si>
    <t>0731</t>
  </si>
  <si>
    <t>Багатопрофільна стаціонарна медична допомога населенню</t>
  </si>
  <si>
    <t>0212100</t>
  </si>
  <si>
    <t>2100</t>
  </si>
  <si>
    <t>0722</t>
  </si>
  <si>
    <t>Стоматологічна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</si>
  <si>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</si>
  <si>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</si>
  <si>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</si>
  <si>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</si>
  <si>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</si>
  <si>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</si>
  <si>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</si>
  <si>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</si>
  <si>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0763</t>
  </si>
  <si>
    <t>0212152</t>
  </si>
  <si>
    <t>2152</t>
  </si>
  <si>
    <t>Інші програми та заходи у сфері охорони здоров`я</t>
  </si>
  <si>
    <t>0213192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</si>
  <si>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</si>
  <si>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</si>
  <si>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</si>
  <si>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0213242</t>
  </si>
  <si>
    <t>3242</t>
  </si>
  <si>
    <t>1090</t>
  </si>
  <si>
    <t>Інші заходи у сфері соціального захисту і соціального забезпечення</t>
  </si>
  <si>
    <t>Відзначення державних та професійних свят, ювілейних дат, заохочення за заслуги перед  територіальною громадою міста Прилуки
на 2020-2022 роки</t>
  </si>
  <si>
    <t>6030</t>
  </si>
  <si>
    <t>0620</t>
  </si>
  <si>
    <t>Організація благоустрою населених пунктів</t>
  </si>
  <si>
    <t>6060</t>
  </si>
  <si>
    <t>0640</t>
  </si>
  <si>
    <t>Утримання об`єктів соціальної сфери підприємств, що передаються до комунальної власності</t>
  </si>
  <si>
    <t>Облаштування позаміського закладу оздоровлення та відпочинку дітей "Берізка" на базі КП "Санаторій Берізка"</t>
  </si>
  <si>
    <t>6090</t>
  </si>
  <si>
    <t>Інша діяльність у сфері житлово-комунального господарства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</si>
  <si>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</si>
  <si>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</si>
  <si>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</si>
  <si>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</si>
  <si>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</si>
  <si>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</si>
  <si>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</si>
  <si>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</si>
  <si>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</si>
  <si>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Управлiння освiти Прилуцької мiської ради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</si>
  <si>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</si>
  <si>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</si>
  <si>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</si>
  <si>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</si>
  <si>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</si>
  <si>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</si>
  <si>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</si>
  <si>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</si>
  <si>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</si>
  <si>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</si>
  <si>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</si>
  <si>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</si>
  <si>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>0617413</t>
  </si>
  <si>
    <t>7413</t>
  </si>
  <si>
    <t>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</si>
  <si>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</si>
  <si>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</si>
  <si>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</si>
  <si>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Управлiння працi та соцiального захисту населення Прилуцької мiської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</si>
  <si>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</si>
  <si>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</si>
  <si>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</si>
  <si>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</si>
  <si>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</si>
  <si>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</si>
  <si>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</si>
  <si>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</si>
  <si>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</si>
  <si>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</si>
  <si>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</si>
  <si>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</si>
  <si>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</si>
  <si>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</si>
  <si>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</si>
  <si>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</si>
  <si>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3-ї категорії на2020-2022 роки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</si>
  <si>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</si>
  <si>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</si>
  <si>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</si>
  <si>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</si>
  <si>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</si>
  <si>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</si>
  <si>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</si>
  <si>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</si>
  <si>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0813242</t>
  </si>
  <si>
    <t>1200000</t>
  </si>
  <si>
    <t>Управлiння житлово - комунального господарства Прилуцької мiської ради</t>
  </si>
  <si>
    <t>1217640</t>
  </si>
  <si>
    <t>7640</t>
  </si>
  <si>
    <t>0470</t>
  </si>
  <si>
    <t>Заходи з енергозбереження</t>
  </si>
  <si>
    <t>УСЬОГО</t>
  </si>
  <si>
    <t>X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</si>
  <si>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2021 рік</t>
  </si>
  <si>
    <t>Забезпечення санаторно-курортним лікуванням громадян, віднесених до категорії 2, які постраждали внаслідок Чорнобильської катастрофи, на 2021 - 2022 роки</t>
  </si>
  <si>
    <t>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і Луганській областях та членів сімей загиблих учасників АТО/ООС у 2021-2022 роках</t>
  </si>
  <si>
    <t>Розвиток цивільного захисту м.Прилуки на 2021-2025 роки</t>
  </si>
  <si>
    <t>ЗАТВЕРДЖЕНО</t>
  </si>
  <si>
    <t>Рішення міської ради</t>
  </si>
  <si>
    <t>(_____сесія 8 скликання)</t>
  </si>
  <si>
    <t>Начальник фінансового управління</t>
  </si>
  <si>
    <t>О.І.Ворона</t>
  </si>
  <si>
    <t>міської ради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</si>
  <si>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</si>
  <si>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Харчування учнів 1-4 класів  закладів загальної середньої освіти міста у 2022 році</t>
  </si>
  <si>
    <t>Відшкодування різниці в тарифах на послуги з центалізованого теплопостачання у 2022 році</t>
  </si>
  <si>
    <t>Підтримки об’єднань співвласників багатоквартирних будинків  щодо проведення енергоефективних заходів на 2022-2023 роки</t>
  </si>
  <si>
    <t>Інформаційне забезпечення населення телевізійним та інформаційним продуктом комунального  підприємства Телекомпанії "Прилуки" Прилуцької міської ради на 2021 -2024 роки</t>
  </si>
  <si>
    <t>Санаторно-курортним оздоровлення осіб з інвалідністю внаслідок загального захворювання та з дитинства на  2022-2023 роках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</si>
  <si>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2022 рік</t>
  </si>
  <si>
    <r>
      <t>Пільги місцевої влади на оплату житлово-комунальних послуг та послуг зв’язку особам, які захищали незалежність, суверенітет та територіальну цілісність  України, сім</t>
    </r>
    <r>
      <rPr>
        <b/>
        <sz val="10"/>
        <rFont val="Calibri"/>
        <family val="2"/>
        <charset val="204"/>
      </rPr>
      <t>"</t>
    </r>
    <r>
      <rPr>
        <sz val="10"/>
        <rFont val="Calibri"/>
        <family val="2"/>
        <charset val="204"/>
      </rPr>
      <t>ям воїнів ,загиблих (померлих) в Афганістані та учасникам АТО/ООС,  особам з інвалідністю по зору – членам УТОС, спілці ветеранів Афганістану на 2022 – 2024 роки»</t>
    </r>
  </si>
  <si>
    <t>Фінансова підтримка  Прилуцької міської організації  ветеранів України на 2022-2024 роки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</si>
  <si>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</si>
  <si>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</si>
  <si>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</si>
  <si>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</si>
  <si>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Розподіл витрат бюджету Прилуцької міської територіальної громади на реалізацію місцевих/регіональних програм у 2022 році</t>
  </si>
  <si>
    <t xml:space="preserve">Поліпшення житлових умов учасників бойових дій та осіб з інвалідністю внаслідок війни з числа учасників АТО за рахунок коштів міського бюджету на 2019-2023 роки» </t>
  </si>
  <si>
    <t xml:space="preserve">Рішення міської ради
 (51 сесія 7 скликання)                                        21 грудня 2018 року №31
</t>
  </si>
  <si>
    <t>0213133</t>
  </si>
  <si>
    <t>3133</t>
  </si>
  <si>
    <t>1040</t>
  </si>
  <si>
    <t>Інші заходи та заклади молодіжної політики</t>
  </si>
  <si>
    <t>Молодь м.Прилуки на 2022-2025 роки</t>
  </si>
  <si>
    <t>Надання одноразової грошової  допомоги жителям міста Прилуки на 2022-2025 роки</t>
  </si>
  <si>
    <t>.0216060</t>
  </si>
  <si>
    <t>.0216090</t>
  </si>
  <si>
    <t xml:space="preserve">_____________ 2022 року №______     </t>
  </si>
  <si>
    <t>Надання населенню вторинної медичної допомоги на 2022 рік</t>
  </si>
  <si>
    <t>Міська цільва програма Житлово-комунального господарства та організація благоустрію міста Прилуки у 2022 році</t>
  </si>
  <si>
    <t>Утримання безпритульних тварин у реабілітаційному  центрі м.Прилуки на 2022 рік</t>
  </si>
  <si>
    <t xml:space="preserve"> Розвиток фізичної культури та спорту в м.Прилуки на 2022-2025 роки</t>
  </si>
  <si>
    <t>Забезпечення пільговими та безоплатними лікарськими й технічними засобами дитячого населення на 2022 рік</t>
  </si>
  <si>
    <t>Підтримка та розвиток учнівської 
молоді міста на 2022-2024 роки "Обдарованість"</t>
  </si>
  <si>
    <t>Звільнення від батьківської плати 
за  харчування дітей із  сімей учасників АТО (ООС),
дітей із сімей  учасників бойових дій на 
території інших країн</t>
  </si>
  <si>
    <t>Надання медичних послуг дитячому населенню міста Прилуки в закладах  освіти на 2022 рік</t>
  </si>
  <si>
    <t>Крок за кроком до здоров"я Прилуцької загальноосвітньої школи  І-ІІІ ступенів №14 на 2022-2026 роки</t>
  </si>
  <si>
    <t>Надання стоматологічної допомоги мешканцям м.Прилуки на 2022 рік</t>
  </si>
  <si>
    <t>Надання населенню  первинної медичної допомоги на 2022 рік</t>
  </si>
  <si>
    <t>Компенсація фізичним особам, які надають соціальні послуги на 2021-2022 роки</t>
  </si>
  <si>
    <t>Використання електроенергії для зовнішнього освітлення вулиць та світлофорних обєктів у м.Прилуки на 2022 рік</t>
  </si>
  <si>
    <t>"На варті чистоти і порядку" 2022-2023 роки</t>
  </si>
  <si>
    <t>Заходи та роботи з територіальної оборони</t>
  </si>
  <si>
    <t>Територіальна оборона м.Прилуки на 2022 рік</t>
  </si>
  <si>
    <t>.0218240</t>
  </si>
  <si>
    <t>Програма національно-патріотичного виховання в м.Прилуки на 2021-2025 роки</t>
  </si>
  <si>
    <t xml:space="preserve">Рішення№28 Прилуцької міської ради 16(позачергової)сесії 8 скликання  </t>
  </si>
  <si>
    <t xml:space="preserve">Рішення№35 Прилуцької міської ради 16(позачергової)сесії 8 скликання  </t>
  </si>
  <si>
    <t xml:space="preserve">Рішення№27 Прилуцької міської ради 16(позачергової)сесії 8 скликання  </t>
  </si>
  <si>
    <t xml:space="preserve">Рішення№12 Прилуцької міської ради 16(позачергової)сесії 8 скликання  </t>
  </si>
  <si>
    <t xml:space="preserve">Рішення№29 Прилуцької міської ради 16(позачергової)сесії 8 скликання  </t>
  </si>
  <si>
    <t xml:space="preserve">Рішення№18 від 17.12.2019Прилуцької міської ради 64сесії 7 скликання  </t>
  </si>
  <si>
    <t>Надання медичних послуг дитячому населенню на 2022 рік</t>
  </si>
  <si>
    <t xml:space="preserve">Рішення№16 від 13.02.2020 Прилуцької міської ради 65сесії 7 скликання  </t>
  </si>
  <si>
    <t xml:space="preserve">Рішення №5  від 06.03.2022р Прилуцької міської ради 16(позачергової)сесії 8 скликання  </t>
  </si>
  <si>
    <t xml:space="preserve">Рішення №3від 06.03.2022р Прилуцької міської ради 16(позачергової)сесії 8 скликання  </t>
  </si>
  <si>
    <t xml:space="preserve">Рішення №6 від 06.03.2022рПрилуцької міської ради 16(позачергової)сесії 8 скликання  </t>
  </si>
  <si>
    <t xml:space="preserve">Рішення №4 від 06.03.2022рПрилуцької міської ради 16(позачергової)сесії 8 скликання  </t>
  </si>
  <si>
    <t xml:space="preserve">Рішення №2 від 06.03.2022рПрилуцької міської ради 16(позачергової)сесії 8 скликання  </t>
  </si>
  <si>
    <t xml:space="preserve">Рішення№1від 06.03.2022р Прилуцької міської ради 16(позачергової)сесії 8 скликання  </t>
  </si>
  <si>
    <t xml:space="preserve">Рішення№13від 06.03.2022р Прилуцької міської ради 16(позачергової)сесії 8 скликання  </t>
  </si>
  <si>
    <t xml:space="preserve">Рішення№32 від 06.03.2022рПрилуцької міської ради 16(позачергової)сесії 8 скликання  </t>
  </si>
  <si>
    <t xml:space="preserve">Рішення№24 від 06.03.2022рПрилуцької міської ради 16(позачергової)сесії 8 скликання  </t>
  </si>
  <si>
    <t xml:space="preserve">Рішення№15 від 06.03.2022рПрилуцької міської ради 16(позачергової)сесії 8 скликання  </t>
  </si>
  <si>
    <t xml:space="preserve">Рішення№30 від 06.03.2022рПрилуцької міської ради 16(позачергової)сесії 8 скликання  </t>
  </si>
  <si>
    <t xml:space="preserve">Рішення№25 від 06.03.2022рПрилуцької міської ради 16(позачергової)сесії 8 скликання  </t>
  </si>
  <si>
    <t xml:space="preserve">Рішення№11від 06.03.2022рПрилуцької міської ради 16(позачергової)сесії 8 скликання  </t>
  </si>
  <si>
    <t xml:space="preserve">Рішення№11від 06.03.2022р Прилуцької міської ради 16(позачергової)сесії 8 скликання  </t>
  </si>
  <si>
    <t xml:space="preserve">Рішення№8 від 06.03.2022рПрилуцької міської ради 16(позачергової)сесії 8 скликання  </t>
  </si>
  <si>
    <t xml:space="preserve">Рішення№17від 06.03.2022р Прилуцької міської ради 16(позачергової)сесії 8 скликання  </t>
  </si>
  <si>
    <t xml:space="preserve">Рішення№18від 06.03.2022р Прилуцької міської ради 16(позачергової)сесії 8 скликання  </t>
  </si>
  <si>
    <t xml:space="preserve">Рішення№20 від 06.03.2022рПрилуцької міської ради 16(позачергової)сесії 8 скликання  </t>
  </si>
  <si>
    <t xml:space="preserve">Рішення№22 від 06.03.2022рПрилуцької міської ради 16(позачергової)сесії 8 скликання  </t>
  </si>
  <si>
    <t xml:space="preserve">Рішення№21 від 06.03.2022рПрилуцької міської ради 16(позачергової)сесії 8 скликання  </t>
  </si>
  <si>
    <t xml:space="preserve">Рішення№30від 06.03.2022р Прилуцької міської ради 16(позачергової)сесії 8 скликання  </t>
  </si>
  <si>
    <t xml:space="preserve">Рішення№26від 06.03.2022р Прилуцької міської ради 16(позачергової)сесії 8 скликання  </t>
  </si>
  <si>
    <t xml:space="preserve">Рішення№31від 06.03.2022р Прилуцької міської ради 16(позачергової)сесії 8 скликання  </t>
  </si>
  <si>
    <t xml:space="preserve">Рішення№19від 06.03.2022рПрилуцької міської ради 16(позачергової)сесії 8 скликання  </t>
  </si>
  <si>
    <t xml:space="preserve">Рішення№23від 06.03.2022р Прилуцької міської ради 16(позачергової)сесії 8 скликання  </t>
  </si>
  <si>
    <t xml:space="preserve">Рішення№17 від 06.03.2022рПрилуцької міської ради 16(позачергової)сесії 8 скликання  </t>
  </si>
  <si>
    <t xml:space="preserve">Рішення№10 від 06.03.2022рПрилуцької міської ради 16(позачергової)сесії 8 скликання  </t>
  </si>
  <si>
    <t xml:space="preserve">Рішення№16від 06.03.2022р Прилуцької міської ради 16(позачергової)сесії 8 скликання  </t>
  </si>
  <si>
    <t xml:space="preserve">Рішення№34від 06.03.2022р Прилуцької міської ради 16(позачергової)сесії 8 скликання  </t>
  </si>
  <si>
    <t xml:space="preserve">Рішення№33від 06.03.2022р Прилуцької міської ради 16(позачергової)сесії 8 скликання  </t>
  </si>
  <si>
    <t xml:space="preserve">Рішення№14від 06.03.2022р Прилуцької міської ради 16(позачергової)сесії 8 скликання  </t>
  </si>
  <si>
    <t>Виконано</t>
  </si>
  <si>
    <t>Усього на 01.04.2022</t>
  </si>
  <si>
    <t>Додаток 3</t>
  </si>
  <si>
    <t>Начальник фінансового управління міської ради</t>
  </si>
</sst>
</file>

<file path=xl/styles.xml><?xml version="1.0" encoding="utf-8"?>
<styleSheet xmlns="http://schemas.openxmlformats.org/spreadsheetml/2006/main">
  <fonts count="17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u/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4"/>
      <color indexed="36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6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4" fontId="7" fillId="2" borderId="0" xfId="0" applyNumberFormat="1" applyFont="1" applyFill="1" applyBorder="1" applyAlignment="1">
      <alignment vertical="center"/>
    </xf>
    <xf numFmtId="0" fontId="6" fillId="2" borderId="0" xfId="0" quotePrefix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2" fillId="2" borderId="0" xfId="0" applyNumberFormat="1" applyFont="1" applyFill="1"/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0" fillId="0" borderId="1" xfId="0" quotePrefix="1" applyNumberFormat="1" applyFill="1" applyBorder="1" applyAlignment="1">
      <alignment horizontal="center" vertical="center" wrapText="1"/>
    </xf>
    <xf numFmtId="4" fontId="0" fillId="0" borderId="1" xfId="0" quotePrefix="1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3" fillId="2" borderId="0" xfId="0" applyFont="1" applyFill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2" fontId="13" fillId="3" borderId="1" xfId="0" applyNumberFormat="1" applyFont="1" applyFill="1" applyBorder="1" applyAlignment="1">
      <alignment vertical="center" wrapText="1"/>
    </xf>
    <xf numFmtId="2" fontId="15" fillId="2" borderId="1" xfId="2" applyNumberFormat="1" applyFont="1" applyFill="1" applyBorder="1" applyAlignment="1">
      <alignment horizontal="left" vertical="top"/>
    </xf>
    <xf numFmtId="2" fontId="1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5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BreakPreview" topLeftCell="A25" zoomScale="83" zoomScaleNormal="85" zoomScaleSheetLayoutView="83" workbookViewId="0">
      <selection activeCell="J15" sqref="J15"/>
    </sheetView>
  </sheetViews>
  <sheetFormatPr defaultRowHeight="12.75"/>
  <cols>
    <col min="1" max="1" width="12" style="1" customWidth="1"/>
    <col min="2" max="2" width="11.85546875" style="1" customWidth="1"/>
    <col min="3" max="3" width="10.28515625" style="1" hidden="1" customWidth="1"/>
    <col min="4" max="4" width="27.28515625" style="2" customWidth="1"/>
    <col min="5" max="5" width="40.5703125" style="2" customWidth="1"/>
    <col min="6" max="6" width="21.85546875" style="2" customWidth="1"/>
    <col min="7" max="7" width="15.42578125" style="3" customWidth="1"/>
    <col min="8" max="8" width="13.7109375" style="3" customWidth="1"/>
    <col min="9" max="10" width="13.7109375" style="2" customWidth="1"/>
    <col min="11" max="11" width="14.28515625" style="2" customWidth="1"/>
    <col min="12" max="12" width="13.7109375" style="2" customWidth="1"/>
    <col min="13" max="16" width="11.5703125" style="2" bestFit="1" customWidth="1"/>
    <col min="17" max="16384" width="9.140625" style="2"/>
  </cols>
  <sheetData>
    <row r="1" spans="1:16">
      <c r="I1" s="54" t="s">
        <v>122</v>
      </c>
      <c r="J1" s="54"/>
      <c r="K1" s="54"/>
      <c r="L1" s="27"/>
    </row>
    <row r="2" spans="1:16">
      <c r="I2" s="55" t="s">
        <v>123</v>
      </c>
      <c r="J2" s="55"/>
      <c r="K2" s="55"/>
    </row>
    <row r="3" spans="1:16">
      <c r="I3" s="55" t="s">
        <v>124</v>
      </c>
      <c r="J3" s="55"/>
      <c r="K3" s="55"/>
    </row>
    <row r="4" spans="1:16">
      <c r="I4" s="56" t="s">
        <v>152</v>
      </c>
      <c r="J4" s="56"/>
      <c r="K4" s="55"/>
    </row>
    <row r="5" spans="1:16" ht="15">
      <c r="I5" s="4" t="s">
        <v>212</v>
      </c>
      <c r="J5" s="4"/>
    </row>
    <row r="6" spans="1:16" ht="15.75">
      <c r="A6" s="58" t="s">
        <v>141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8" spans="1:16">
      <c r="A8" s="5" t="s">
        <v>0</v>
      </c>
    </row>
    <row r="9" spans="1:16">
      <c r="A9" s="1" t="s">
        <v>1</v>
      </c>
      <c r="K9" s="6" t="s">
        <v>2</v>
      </c>
      <c r="L9" s="6"/>
    </row>
    <row r="10" spans="1:16" ht="30.6" customHeight="1">
      <c r="A10" s="60" t="s">
        <v>3</v>
      </c>
      <c r="B10" s="60" t="s">
        <v>4</v>
      </c>
      <c r="C10" s="60" t="s">
        <v>5</v>
      </c>
      <c r="D10" s="60" t="s">
        <v>6</v>
      </c>
      <c r="E10" s="60" t="s">
        <v>7</v>
      </c>
      <c r="F10" s="60" t="s">
        <v>8</v>
      </c>
      <c r="G10" s="60" t="s">
        <v>9</v>
      </c>
      <c r="H10" s="53" t="s">
        <v>10</v>
      </c>
      <c r="I10" s="61" t="s">
        <v>11</v>
      </c>
      <c r="J10" s="62"/>
      <c r="K10" s="38" t="s">
        <v>210</v>
      </c>
      <c r="L10" s="29"/>
    </row>
    <row r="11" spans="1:16" ht="84.75" customHeight="1">
      <c r="A11" s="60"/>
      <c r="B11" s="60"/>
      <c r="C11" s="60"/>
      <c r="D11" s="60"/>
      <c r="E11" s="60"/>
      <c r="F11" s="60"/>
      <c r="G11" s="60"/>
      <c r="H11" s="53"/>
      <c r="I11" s="7" t="s">
        <v>12</v>
      </c>
      <c r="J11" s="7" t="s">
        <v>13</v>
      </c>
      <c r="K11" s="52" t="s">
        <v>211</v>
      </c>
      <c r="L11" s="29"/>
    </row>
    <row r="12" spans="1:16" s="3" customFormat="1" ht="12.75" customHeight="1">
      <c r="A12" s="8">
        <v>1</v>
      </c>
      <c r="B12" s="8">
        <v>2</v>
      </c>
      <c r="C12" s="8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30"/>
    </row>
    <row r="13" spans="1:16" ht="25.5">
      <c r="A13" s="24" t="s">
        <v>14</v>
      </c>
      <c r="B13" s="24" t="s">
        <v>15</v>
      </c>
      <c r="C13" s="24" t="s">
        <v>15</v>
      </c>
      <c r="D13" s="24" t="s">
        <v>16</v>
      </c>
      <c r="E13" s="24" t="s">
        <v>15</v>
      </c>
      <c r="F13" s="24" t="s">
        <v>15</v>
      </c>
      <c r="G13" s="39">
        <f t="shared" ref="G13:G54" si="0">H13+I13</f>
        <v>62539828</v>
      </c>
      <c r="H13" s="39">
        <f>SUM(H14:H34)</f>
        <v>32263900</v>
      </c>
      <c r="I13" s="39">
        <f>SUM(I14:I34)</f>
        <v>30275928</v>
      </c>
      <c r="J13" s="39">
        <f>SUM(J14:J34)</f>
        <v>30275928</v>
      </c>
      <c r="K13" s="40">
        <f>SUM(K14:K34)</f>
        <v>3552519.41</v>
      </c>
      <c r="L13" s="31"/>
    </row>
    <row r="14" spans="1:16" ht="63.75">
      <c r="A14" s="16" t="s">
        <v>17</v>
      </c>
      <c r="B14" s="18" t="s">
        <v>18</v>
      </c>
      <c r="C14" s="18" t="s">
        <v>19</v>
      </c>
      <c r="D14" s="20" t="s">
        <v>20</v>
      </c>
      <c r="E14" s="20" t="s">
        <v>153</v>
      </c>
      <c r="F14" s="20" t="s">
        <v>179</v>
      </c>
      <c r="G14" s="41">
        <f t="shared" si="0"/>
        <v>41780428</v>
      </c>
      <c r="H14" s="42">
        <v>16452500</v>
      </c>
      <c r="I14" s="43">
        <v>25327928</v>
      </c>
      <c r="J14" s="43">
        <v>25327928</v>
      </c>
      <c r="K14" s="44"/>
      <c r="L14" s="32"/>
      <c r="M14" s="10"/>
      <c r="N14" s="10"/>
      <c r="O14" s="10"/>
      <c r="P14" s="10"/>
    </row>
    <row r="15" spans="1:16" ht="63.75">
      <c r="A15" s="16" t="s">
        <v>17</v>
      </c>
      <c r="B15" s="18" t="s">
        <v>18</v>
      </c>
      <c r="C15" s="18" t="s">
        <v>19</v>
      </c>
      <c r="D15" s="20" t="s">
        <v>20</v>
      </c>
      <c r="E15" s="20" t="s">
        <v>177</v>
      </c>
      <c r="F15" s="20" t="s">
        <v>180</v>
      </c>
      <c r="G15" s="41">
        <f t="shared" si="0"/>
        <v>2653000</v>
      </c>
      <c r="H15" s="42">
        <v>2653000</v>
      </c>
      <c r="I15" s="43"/>
      <c r="J15" s="43"/>
      <c r="K15" s="44">
        <v>615778.06000000006</v>
      </c>
      <c r="L15" s="32"/>
      <c r="M15" s="10"/>
    </row>
    <row r="16" spans="1:16" ht="63.75">
      <c r="A16" s="16" t="s">
        <v>21</v>
      </c>
      <c r="B16" s="18" t="s">
        <v>22</v>
      </c>
      <c r="C16" s="18" t="s">
        <v>23</v>
      </c>
      <c r="D16" s="20" t="s">
        <v>24</v>
      </c>
      <c r="E16" s="20" t="s">
        <v>162</v>
      </c>
      <c r="F16" s="20" t="s">
        <v>181</v>
      </c>
      <c r="G16" s="41">
        <f t="shared" si="0"/>
        <v>1371400</v>
      </c>
      <c r="H16" s="42">
        <v>423400</v>
      </c>
      <c r="I16" s="43">
        <v>948000</v>
      </c>
      <c r="J16" s="43">
        <v>948000</v>
      </c>
      <c r="K16" s="44"/>
      <c r="L16" s="32"/>
    </row>
    <row r="17" spans="1:13" ht="63.75">
      <c r="A17" s="16" t="s">
        <v>25</v>
      </c>
      <c r="B17" s="18" t="s">
        <v>26</v>
      </c>
      <c r="C17" s="18" t="s">
        <v>27</v>
      </c>
      <c r="D17" s="20" t="s">
        <v>28</v>
      </c>
      <c r="E17" s="20" t="s">
        <v>163</v>
      </c>
      <c r="F17" s="20" t="s">
        <v>182</v>
      </c>
      <c r="G17" s="41">
        <f t="shared" si="0"/>
        <v>1678000</v>
      </c>
      <c r="H17" s="42">
        <v>1678000</v>
      </c>
      <c r="I17" s="43"/>
      <c r="J17" s="43"/>
      <c r="K17" s="44">
        <v>105509.38</v>
      </c>
      <c r="L17" s="32"/>
    </row>
    <row r="18" spans="1:13" ht="63.75">
      <c r="A18" s="16" t="s">
        <v>29</v>
      </c>
      <c r="B18" s="18" t="s">
        <v>30</v>
      </c>
      <c r="C18" s="18" t="s">
        <v>31</v>
      </c>
      <c r="D18" s="20" t="s">
        <v>32</v>
      </c>
      <c r="E18" s="20" t="s">
        <v>157</v>
      </c>
      <c r="F18" s="20" t="s">
        <v>183</v>
      </c>
      <c r="G18" s="41">
        <f t="shared" si="0"/>
        <v>400000</v>
      </c>
      <c r="H18" s="42">
        <v>400000</v>
      </c>
      <c r="I18" s="43"/>
      <c r="J18" s="43"/>
      <c r="K18" s="44"/>
      <c r="L18" s="32"/>
      <c r="M18" s="10"/>
    </row>
    <row r="19" spans="1:13" ht="63.75">
      <c r="A19" s="16" t="s">
        <v>34</v>
      </c>
      <c r="B19" s="18" t="s">
        <v>35</v>
      </c>
      <c r="C19" s="18" t="s">
        <v>33</v>
      </c>
      <c r="D19" s="20" t="s">
        <v>36</v>
      </c>
      <c r="E19" s="20" t="s">
        <v>160</v>
      </c>
      <c r="F19" s="20" t="s">
        <v>184</v>
      </c>
      <c r="G19" s="41">
        <f t="shared" si="0"/>
        <v>3498000</v>
      </c>
      <c r="H19" s="42">
        <v>3498000</v>
      </c>
      <c r="I19" s="43"/>
      <c r="J19" s="43"/>
      <c r="K19" s="44">
        <v>881146.33</v>
      </c>
      <c r="L19" s="32"/>
    </row>
    <row r="20" spans="1:13" ht="63.75">
      <c r="A20" s="16" t="s">
        <v>34</v>
      </c>
      <c r="B20" s="18" t="s">
        <v>35</v>
      </c>
      <c r="C20" s="18" t="s">
        <v>33</v>
      </c>
      <c r="D20" s="20" t="s">
        <v>36</v>
      </c>
      <c r="E20" s="20" t="s">
        <v>162</v>
      </c>
      <c r="F20" s="20" t="s">
        <v>181</v>
      </c>
      <c r="G20" s="41">
        <f t="shared" si="0"/>
        <v>600000</v>
      </c>
      <c r="H20" s="42">
        <v>600000</v>
      </c>
      <c r="I20" s="43"/>
      <c r="J20" s="43"/>
      <c r="K20" s="44"/>
      <c r="L20" s="32"/>
    </row>
    <row r="21" spans="1:13" ht="63.75">
      <c r="A21" s="17" t="s">
        <v>144</v>
      </c>
      <c r="B21" s="17" t="s">
        <v>145</v>
      </c>
      <c r="C21" s="21" t="s">
        <v>146</v>
      </c>
      <c r="D21" s="22" t="s">
        <v>147</v>
      </c>
      <c r="E21" s="20" t="s">
        <v>170</v>
      </c>
      <c r="F21" s="20" t="s">
        <v>185</v>
      </c>
      <c r="G21" s="41">
        <f t="shared" si="0"/>
        <v>100000</v>
      </c>
      <c r="H21" s="42">
        <v>100000</v>
      </c>
      <c r="I21" s="43"/>
      <c r="J21" s="43"/>
      <c r="K21" s="44"/>
      <c r="L21" s="32"/>
    </row>
    <row r="22" spans="1:13" ht="63.75">
      <c r="A22" s="17" t="s">
        <v>144</v>
      </c>
      <c r="B22" s="17" t="s">
        <v>145</v>
      </c>
      <c r="C22" s="21" t="s">
        <v>146</v>
      </c>
      <c r="D22" s="22" t="s">
        <v>147</v>
      </c>
      <c r="E22" s="20" t="s">
        <v>148</v>
      </c>
      <c r="F22" s="20" t="s">
        <v>209</v>
      </c>
      <c r="G22" s="41">
        <f t="shared" si="0"/>
        <v>110000</v>
      </c>
      <c r="H22" s="42">
        <v>110000</v>
      </c>
      <c r="I22" s="43"/>
      <c r="J22" s="43"/>
      <c r="K22" s="44"/>
      <c r="L22" s="32"/>
    </row>
    <row r="23" spans="1:13" ht="63.75">
      <c r="A23" s="16" t="s">
        <v>37</v>
      </c>
      <c r="B23" s="18" t="s">
        <v>38</v>
      </c>
      <c r="C23" s="18" t="s">
        <v>39</v>
      </c>
      <c r="D23" s="20" t="s">
        <v>40</v>
      </c>
      <c r="E23" s="20" t="s">
        <v>136</v>
      </c>
      <c r="F23" s="20" t="s">
        <v>186</v>
      </c>
      <c r="G23" s="41">
        <f t="shared" si="0"/>
        <v>75000</v>
      </c>
      <c r="H23" s="42">
        <v>75000</v>
      </c>
      <c r="I23" s="43"/>
      <c r="J23" s="43"/>
      <c r="K23" s="44"/>
      <c r="L23" s="32"/>
    </row>
    <row r="24" spans="1:13" ht="66" customHeight="1">
      <c r="A24" s="16" t="s">
        <v>41</v>
      </c>
      <c r="B24" s="18" t="s">
        <v>42</v>
      </c>
      <c r="C24" s="18" t="s">
        <v>43</v>
      </c>
      <c r="D24" s="20" t="s">
        <v>44</v>
      </c>
      <c r="E24" s="20" t="s">
        <v>45</v>
      </c>
      <c r="F24" s="20" t="s">
        <v>187</v>
      </c>
      <c r="G24" s="41">
        <f t="shared" si="0"/>
        <v>210000</v>
      </c>
      <c r="H24" s="42">
        <v>210000</v>
      </c>
      <c r="I24" s="43"/>
      <c r="J24" s="43"/>
      <c r="K24" s="43"/>
      <c r="L24" s="32"/>
    </row>
    <row r="25" spans="1:13" ht="51">
      <c r="A25" s="16" t="s">
        <v>41</v>
      </c>
      <c r="B25" s="18" t="s">
        <v>42</v>
      </c>
      <c r="C25" s="18" t="s">
        <v>43</v>
      </c>
      <c r="D25" s="20" t="s">
        <v>44</v>
      </c>
      <c r="E25" s="20" t="s">
        <v>149</v>
      </c>
      <c r="F25" s="20" t="s">
        <v>176</v>
      </c>
      <c r="G25" s="41">
        <f t="shared" si="0"/>
        <v>920000</v>
      </c>
      <c r="H25" s="42">
        <v>920000</v>
      </c>
      <c r="I25" s="43"/>
      <c r="J25" s="43"/>
      <c r="K25" s="44">
        <v>24372.080000000002</v>
      </c>
      <c r="L25" s="32"/>
    </row>
    <row r="26" spans="1:13" ht="63.75">
      <c r="A26" s="17" t="s">
        <v>137</v>
      </c>
      <c r="B26" s="17" t="s">
        <v>138</v>
      </c>
      <c r="C26" s="21" t="s">
        <v>139</v>
      </c>
      <c r="D26" s="22" t="s">
        <v>140</v>
      </c>
      <c r="E26" s="20" t="s">
        <v>156</v>
      </c>
      <c r="F26" s="20" t="s">
        <v>188</v>
      </c>
      <c r="G26" s="41">
        <f t="shared" si="0"/>
        <v>360000</v>
      </c>
      <c r="H26" s="42">
        <v>360000</v>
      </c>
      <c r="I26" s="43"/>
      <c r="J26" s="43"/>
      <c r="K26" s="43"/>
      <c r="L26" s="32"/>
    </row>
    <row r="27" spans="1:13" ht="63.75">
      <c r="A27" s="17">
        <v>216030</v>
      </c>
      <c r="B27" s="17" t="s">
        <v>46</v>
      </c>
      <c r="C27" s="21" t="s">
        <v>47</v>
      </c>
      <c r="D27" s="22" t="s">
        <v>48</v>
      </c>
      <c r="E27" s="20" t="s">
        <v>154</v>
      </c>
      <c r="F27" s="20" t="s">
        <v>189</v>
      </c>
      <c r="G27" s="41">
        <f t="shared" si="0"/>
        <v>1974000</v>
      </c>
      <c r="H27" s="42">
        <v>1974000</v>
      </c>
      <c r="I27" s="43"/>
      <c r="J27" s="43"/>
      <c r="K27" s="44">
        <v>1742752.24</v>
      </c>
      <c r="L27" s="32"/>
    </row>
    <row r="28" spans="1:13" ht="51">
      <c r="A28" s="16" t="s">
        <v>150</v>
      </c>
      <c r="B28" s="18" t="s">
        <v>49</v>
      </c>
      <c r="C28" s="18" t="s">
        <v>50</v>
      </c>
      <c r="D28" s="20" t="s">
        <v>51</v>
      </c>
      <c r="E28" s="20" t="s">
        <v>52</v>
      </c>
      <c r="F28" s="20" t="s">
        <v>171</v>
      </c>
      <c r="G28" s="41">
        <f t="shared" si="0"/>
        <v>600000</v>
      </c>
      <c r="H28" s="41">
        <v>600000</v>
      </c>
      <c r="I28" s="45"/>
      <c r="J28" s="45"/>
      <c r="K28" s="46">
        <v>101304.72</v>
      </c>
      <c r="L28" s="33"/>
    </row>
    <row r="29" spans="1:13" ht="51">
      <c r="A29" s="16" t="s">
        <v>151</v>
      </c>
      <c r="B29" s="18" t="s">
        <v>53</v>
      </c>
      <c r="C29" s="18" t="s">
        <v>50</v>
      </c>
      <c r="D29" s="20" t="s">
        <v>54</v>
      </c>
      <c r="E29" s="20" t="s">
        <v>166</v>
      </c>
      <c r="F29" s="20" t="s">
        <v>172</v>
      </c>
      <c r="G29" s="41">
        <f t="shared" si="0"/>
        <v>410000</v>
      </c>
      <c r="H29" s="41">
        <v>410000</v>
      </c>
      <c r="I29" s="45"/>
      <c r="J29" s="45"/>
      <c r="K29" s="47"/>
      <c r="L29" s="33"/>
      <c r="M29" s="10"/>
    </row>
    <row r="30" spans="1:13" ht="51">
      <c r="A30" s="16" t="s">
        <v>151</v>
      </c>
      <c r="B30" s="18" t="s">
        <v>53</v>
      </c>
      <c r="C30" s="18" t="s">
        <v>50</v>
      </c>
      <c r="D30" s="20" t="s">
        <v>54</v>
      </c>
      <c r="E30" s="20" t="s">
        <v>155</v>
      </c>
      <c r="F30" s="20" t="s">
        <v>173</v>
      </c>
      <c r="G30" s="41">
        <f t="shared" si="0"/>
        <v>100000</v>
      </c>
      <c r="H30" s="41">
        <v>100000</v>
      </c>
      <c r="I30" s="45"/>
      <c r="J30" s="45"/>
      <c r="K30" s="47"/>
      <c r="L30" s="33"/>
    </row>
    <row r="31" spans="1:13" ht="15.75" hidden="1">
      <c r="A31" s="16"/>
      <c r="B31" s="18"/>
      <c r="C31" s="18"/>
      <c r="D31" s="20"/>
      <c r="E31" s="20"/>
      <c r="F31" s="20"/>
      <c r="G31" s="41"/>
      <c r="H31" s="41"/>
      <c r="I31" s="45"/>
      <c r="J31" s="45"/>
      <c r="K31" s="47"/>
      <c r="L31" s="33"/>
    </row>
    <row r="32" spans="1:13" ht="63.75">
      <c r="A32" s="16" t="s">
        <v>55</v>
      </c>
      <c r="B32" s="18" t="s">
        <v>56</v>
      </c>
      <c r="C32" s="18" t="s">
        <v>57</v>
      </c>
      <c r="D32" s="20" t="s">
        <v>58</v>
      </c>
      <c r="E32" s="20" t="s">
        <v>121</v>
      </c>
      <c r="F32" s="20" t="s">
        <v>208</v>
      </c>
      <c r="G32" s="41">
        <f t="shared" si="0"/>
        <v>200000</v>
      </c>
      <c r="H32" s="42">
        <v>200000</v>
      </c>
      <c r="I32" s="43"/>
      <c r="J32" s="43"/>
      <c r="K32" s="44"/>
      <c r="L32" s="32"/>
    </row>
    <row r="33" spans="1:13" ht="63.75">
      <c r="A33" s="16" t="s">
        <v>169</v>
      </c>
      <c r="B33" s="18">
        <v>8240</v>
      </c>
      <c r="C33" s="18">
        <v>380</v>
      </c>
      <c r="D33" s="20" t="s">
        <v>167</v>
      </c>
      <c r="E33" s="20" t="s">
        <v>168</v>
      </c>
      <c r="F33" s="20" t="s">
        <v>207</v>
      </c>
      <c r="G33" s="41">
        <f t="shared" si="0"/>
        <v>5000000</v>
      </c>
      <c r="H33" s="42">
        <v>1000000</v>
      </c>
      <c r="I33" s="43">
        <v>4000000</v>
      </c>
      <c r="J33" s="43">
        <v>4000000</v>
      </c>
      <c r="K33" s="44"/>
      <c r="L33" s="32"/>
    </row>
    <row r="34" spans="1:13" ht="67.5" customHeight="1">
      <c r="A34" s="16" t="s">
        <v>59</v>
      </c>
      <c r="B34" s="18" t="s">
        <v>60</v>
      </c>
      <c r="C34" s="18" t="s">
        <v>61</v>
      </c>
      <c r="D34" s="20" t="s">
        <v>62</v>
      </c>
      <c r="E34" s="20" t="s">
        <v>132</v>
      </c>
      <c r="F34" s="20" t="s">
        <v>190</v>
      </c>
      <c r="G34" s="41">
        <f t="shared" si="0"/>
        <v>500000</v>
      </c>
      <c r="H34" s="42">
        <v>500000</v>
      </c>
      <c r="I34" s="43"/>
      <c r="J34" s="43"/>
      <c r="K34" s="44">
        <v>81656.600000000006</v>
      </c>
      <c r="L34" s="32"/>
    </row>
    <row r="35" spans="1:13" ht="25.5">
      <c r="A35" s="24" t="s">
        <v>63</v>
      </c>
      <c r="B35" s="24" t="s">
        <v>15</v>
      </c>
      <c r="C35" s="24" t="s">
        <v>15</v>
      </c>
      <c r="D35" s="24" t="s">
        <v>64</v>
      </c>
      <c r="E35" s="24" t="s">
        <v>15</v>
      </c>
      <c r="F35" s="24" t="s">
        <v>15</v>
      </c>
      <c r="G35" s="39">
        <f t="shared" si="0"/>
        <v>9779731</v>
      </c>
      <c r="H35" s="39">
        <f>H36+H37+H38+H39+H40+H41</f>
        <v>9779731</v>
      </c>
      <c r="I35" s="48">
        <f>I36+I37+I38+I39+I40+I41</f>
        <v>0</v>
      </c>
      <c r="J35" s="48">
        <f>J36+J37+J38+J39+J40+J41</f>
        <v>0</v>
      </c>
      <c r="K35" s="39">
        <f>K36+K37+K38+K39+K40+K41</f>
        <v>963401.21</v>
      </c>
      <c r="L35" s="34"/>
    </row>
    <row r="36" spans="1:13" ht="63.75">
      <c r="A36" s="16" t="s">
        <v>65</v>
      </c>
      <c r="B36" s="18" t="s">
        <v>66</v>
      </c>
      <c r="C36" s="18" t="s">
        <v>67</v>
      </c>
      <c r="D36" s="20" t="s">
        <v>68</v>
      </c>
      <c r="E36" s="20" t="s">
        <v>159</v>
      </c>
      <c r="F36" s="20" t="s">
        <v>191</v>
      </c>
      <c r="G36" s="41">
        <f t="shared" si="0"/>
        <v>973580</v>
      </c>
      <c r="H36" s="42">
        <v>973580</v>
      </c>
      <c r="I36" s="43"/>
      <c r="J36" s="43"/>
      <c r="K36" s="44">
        <v>183668</v>
      </c>
      <c r="L36" s="32"/>
    </row>
    <row r="37" spans="1:13" ht="63.75">
      <c r="A37" s="16" t="s">
        <v>69</v>
      </c>
      <c r="B37" s="18" t="s">
        <v>70</v>
      </c>
      <c r="C37" s="18" t="s">
        <v>71</v>
      </c>
      <c r="D37" s="20" t="s">
        <v>72</v>
      </c>
      <c r="E37" s="20" t="s">
        <v>159</v>
      </c>
      <c r="F37" s="20" t="s">
        <v>192</v>
      </c>
      <c r="G37" s="41">
        <f t="shared" si="0"/>
        <v>1430496</v>
      </c>
      <c r="H37" s="42">
        <v>1430496</v>
      </c>
      <c r="I37" s="43"/>
      <c r="J37" s="43"/>
      <c r="K37" s="44">
        <v>114627</v>
      </c>
      <c r="L37" s="32"/>
    </row>
    <row r="38" spans="1:13" ht="63.75">
      <c r="A38" s="16" t="s">
        <v>69</v>
      </c>
      <c r="B38" s="18" t="s">
        <v>70</v>
      </c>
      <c r="C38" s="18" t="s">
        <v>71</v>
      </c>
      <c r="D38" s="20" t="s">
        <v>72</v>
      </c>
      <c r="E38" s="20" t="s">
        <v>129</v>
      </c>
      <c r="F38" s="20" t="s">
        <v>193</v>
      </c>
      <c r="G38" s="41">
        <f t="shared" si="0"/>
        <v>6295600</v>
      </c>
      <c r="H38" s="42">
        <v>6295600</v>
      </c>
      <c r="I38" s="43"/>
      <c r="J38" s="43"/>
      <c r="K38" s="44">
        <v>491904</v>
      </c>
      <c r="L38" s="32"/>
      <c r="M38" s="15"/>
    </row>
    <row r="39" spans="1:13" ht="43.5" customHeight="1">
      <c r="A39" s="16" t="s">
        <v>69</v>
      </c>
      <c r="B39" s="18" t="s">
        <v>70</v>
      </c>
      <c r="C39" s="18" t="s">
        <v>71</v>
      </c>
      <c r="D39" s="20" t="s">
        <v>72</v>
      </c>
      <c r="E39" s="20" t="s">
        <v>161</v>
      </c>
      <c r="F39" s="20" t="s">
        <v>206</v>
      </c>
      <c r="G39" s="41">
        <f t="shared" si="0"/>
        <v>272800</v>
      </c>
      <c r="H39" s="42">
        <v>272800</v>
      </c>
      <c r="I39" s="43"/>
      <c r="J39" s="43"/>
      <c r="K39" s="44">
        <v>60804.21</v>
      </c>
      <c r="L39" s="32"/>
      <c r="M39" s="15"/>
    </row>
    <row r="40" spans="1:13" ht="51">
      <c r="A40" s="16" t="s">
        <v>73</v>
      </c>
      <c r="B40" s="18" t="s">
        <v>74</v>
      </c>
      <c r="C40" s="18" t="s">
        <v>75</v>
      </c>
      <c r="D40" s="20" t="s">
        <v>76</v>
      </c>
      <c r="E40" s="20" t="s">
        <v>158</v>
      </c>
      <c r="F40" s="20" t="s">
        <v>174</v>
      </c>
      <c r="G40" s="41">
        <f t="shared" si="0"/>
        <v>254535</v>
      </c>
      <c r="H40" s="42">
        <v>254535</v>
      </c>
      <c r="I40" s="43"/>
      <c r="J40" s="43"/>
      <c r="K40" s="44"/>
      <c r="L40" s="32"/>
      <c r="M40" s="15"/>
    </row>
    <row r="41" spans="1:13" ht="63.75">
      <c r="A41" s="16" t="s">
        <v>77</v>
      </c>
      <c r="B41" s="18" t="s">
        <v>78</v>
      </c>
      <c r="C41" s="18" t="s">
        <v>79</v>
      </c>
      <c r="D41" s="20" t="s">
        <v>80</v>
      </c>
      <c r="E41" s="20" t="s">
        <v>81</v>
      </c>
      <c r="F41" s="20" t="s">
        <v>205</v>
      </c>
      <c r="G41" s="41">
        <f t="shared" si="0"/>
        <v>552720</v>
      </c>
      <c r="H41" s="42">
        <v>552720</v>
      </c>
      <c r="I41" s="43"/>
      <c r="J41" s="43"/>
      <c r="K41" s="44">
        <v>112398</v>
      </c>
      <c r="L41" s="32"/>
    </row>
    <row r="42" spans="1:13" ht="38.25">
      <c r="A42" s="24" t="s">
        <v>82</v>
      </c>
      <c r="B42" s="24" t="s">
        <v>15</v>
      </c>
      <c r="C42" s="24" t="s">
        <v>15</v>
      </c>
      <c r="D42" s="24" t="s">
        <v>83</v>
      </c>
      <c r="E42" s="24" t="s">
        <v>15</v>
      </c>
      <c r="F42" s="24" t="s">
        <v>15</v>
      </c>
      <c r="G42" s="39">
        <f>SUM(G43:G54)</f>
        <v>6762100</v>
      </c>
      <c r="H42" s="39">
        <f>SUM(H43:H54)</f>
        <v>6612100</v>
      </c>
      <c r="I42" s="39">
        <f>SUM(I43:I54)</f>
        <v>150000</v>
      </c>
      <c r="J42" s="39">
        <f>SUM(J43:J54)</f>
        <v>150000</v>
      </c>
      <c r="K42" s="39">
        <f>SUM(K43:K54)</f>
        <v>697673.55</v>
      </c>
      <c r="L42" s="31"/>
    </row>
    <row r="43" spans="1:13" ht="67.5" customHeight="1">
      <c r="A43" s="16" t="s">
        <v>84</v>
      </c>
      <c r="B43" s="18" t="s">
        <v>85</v>
      </c>
      <c r="C43" s="18" t="s">
        <v>39</v>
      </c>
      <c r="D43" s="20" t="s">
        <v>86</v>
      </c>
      <c r="E43" s="20" t="s">
        <v>134</v>
      </c>
      <c r="F43" s="20" t="s">
        <v>204</v>
      </c>
      <c r="G43" s="41">
        <f t="shared" si="0"/>
        <v>167000</v>
      </c>
      <c r="H43" s="42">
        <v>17000</v>
      </c>
      <c r="I43" s="42">
        <v>150000</v>
      </c>
      <c r="J43" s="42">
        <v>150000</v>
      </c>
      <c r="K43" s="42"/>
      <c r="L43" s="35"/>
    </row>
    <row r="44" spans="1:13" ht="63.75">
      <c r="A44" s="16" t="s">
        <v>87</v>
      </c>
      <c r="B44" s="18" t="s">
        <v>88</v>
      </c>
      <c r="C44" s="18" t="s">
        <v>89</v>
      </c>
      <c r="D44" s="20" t="s">
        <v>90</v>
      </c>
      <c r="E44" s="20" t="s">
        <v>118</v>
      </c>
      <c r="F44" s="20" t="s">
        <v>204</v>
      </c>
      <c r="G44" s="41">
        <f t="shared" si="0"/>
        <v>450000</v>
      </c>
      <c r="H44" s="42">
        <v>450000</v>
      </c>
      <c r="I44" s="43"/>
      <c r="J44" s="43"/>
      <c r="K44" s="43"/>
      <c r="L44" s="32"/>
    </row>
    <row r="45" spans="1:13" ht="68.25" customHeight="1">
      <c r="A45" s="16" t="s">
        <v>91</v>
      </c>
      <c r="B45" s="18" t="s">
        <v>92</v>
      </c>
      <c r="C45" s="18" t="s">
        <v>89</v>
      </c>
      <c r="D45" s="20" t="s">
        <v>93</v>
      </c>
      <c r="E45" s="20" t="s">
        <v>118</v>
      </c>
      <c r="F45" s="20" t="s">
        <v>194</v>
      </c>
      <c r="G45" s="41">
        <f t="shared" si="0"/>
        <v>1298800</v>
      </c>
      <c r="H45" s="42">
        <v>1298800</v>
      </c>
      <c r="I45" s="43"/>
      <c r="J45" s="43"/>
      <c r="K45" s="43"/>
      <c r="L45" s="32"/>
    </row>
    <row r="46" spans="1:13" ht="63.75">
      <c r="A46" s="16" t="s">
        <v>94</v>
      </c>
      <c r="B46" s="18" t="s">
        <v>95</v>
      </c>
      <c r="C46" s="18" t="s">
        <v>89</v>
      </c>
      <c r="D46" s="20" t="s">
        <v>96</v>
      </c>
      <c r="E46" s="20" t="s">
        <v>118</v>
      </c>
      <c r="F46" s="20" t="s">
        <v>194</v>
      </c>
      <c r="G46" s="41">
        <f t="shared" si="0"/>
        <v>1218300</v>
      </c>
      <c r="H46" s="42">
        <v>1218300</v>
      </c>
      <c r="I46" s="43"/>
      <c r="J46" s="43"/>
      <c r="K46" s="43"/>
      <c r="L46" s="32"/>
    </row>
    <row r="47" spans="1:13" ht="66" customHeight="1">
      <c r="A47" s="16" t="s">
        <v>97</v>
      </c>
      <c r="B47" s="18" t="s">
        <v>98</v>
      </c>
      <c r="C47" s="18" t="s">
        <v>89</v>
      </c>
      <c r="D47" s="20" t="s">
        <v>99</v>
      </c>
      <c r="E47" s="20" t="s">
        <v>119</v>
      </c>
      <c r="F47" s="20" t="s">
        <v>195</v>
      </c>
      <c r="G47" s="41">
        <f t="shared" si="0"/>
        <v>199000</v>
      </c>
      <c r="H47" s="42">
        <v>199000</v>
      </c>
      <c r="I47" s="43"/>
      <c r="J47" s="43"/>
      <c r="K47" s="43"/>
      <c r="L47" s="32"/>
    </row>
    <row r="48" spans="1:13" ht="51">
      <c r="A48" s="16" t="s">
        <v>97</v>
      </c>
      <c r="B48" s="18" t="s">
        <v>98</v>
      </c>
      <c r="C48" s="18" t="s">
        <v>89</v>
      </c>
      <c r="D48" s="20" t="s">
        <v>99</v>
      </c>
      <c r="E48" s="20" t="s">
        <v>100</v>
      </c>
      <c r="F48" s="20" t="s">
        <v>178</v>
      </c>
      <c r="G48" s="41">
        <f t="shared" si="0"/>
        <v>199000</v>
      </c>
      <c r="H48" s="42">
        <v>199000</v>
      </c>
      <c r="I48" s="43"/>
      <c r="J48" s="43"/>
      <c r="K48" s="43"/>
      <c r="L48" s="32"/>
    </row>
    <row r="49" spans="1:13" ht="114.75">
      <c r="A49" s="16" t="s">
        <v>101</v>
      </c>
      <c r="B49" s="18" t="s">
        <v>102</v>
      </c>
      <c r="C49" s="18" t="s">
        <v>66</v>
      </c>
      <c r="D49" s="20" t="s">
        <v>103</v>
      </c>
      <c r="E49" s="20" t="s">
        <v>164</v>
      </c>
      <c r="F49" s="20" t="s">
        <v>196</v>
      </c>
      <c r="G49" s="41">
        <f t="shared" si="0"/>
        <v>782000</v>
      </c>
      <c r="H49" s="42">
        <v>782000</v>
      </c>
      <c r="I49" s="43"/>
      <c r="J49" s="43"/>
      <c r="K49" s="49">
        <v>344528.19</v>
      </c>
      <c r="L49" s="32"/>
    </row>
    <row r="50" spans="1:13" ht="102">
      <c r="A50" s="16" t="s">
        <v>104</v>
      </c>
      <c r="B50" s="18" t="s">
        <v>105</v>
      </c>
      <c r="C50" s="18" t="s">
        <v>106</v>
      </c>
      <c r="D50" s="20" t="s">
        <v>107</v>
      </c>
      <c r="E50" s="19" t="s">
        <v>135</v>
      </c>
      <c r="F50" s="20" t="s">
        <v>197</v>
      </c>
      <c r="G50" s="41">
        <f t="shared" si="0"/>
        <v>2000000</v>
      </c>
      <c r="H50" s="42">
        <v>2000000</v>
      </c>
      <c r="I50" s="43"/>
      <c r="J50" s="43"/>
      <c r="K50" s="49">
        <v>353145.36</v>
      </c>
      <c r="L50" s="32"/>
    </row>
    <row r="51" spans="1:13" ht="102">
      <c r="A51" s="16" t="s">
        <v>108</v>
      </c>
      <c r="B51" s="18" t="s">
        <v>38</v>
      </c>
      <c r="C51" s="18" t="s">
        <v>39</v>
      </c>
      <c r="D51" s="20" t="s">
        <v>40</v>
      </c>
      <c r="E51" s="19" t="s">
        <v>135</v>
      </c>
      <c r="F51" s="20" t="s">
        <v>198</v>
      </c>
      <c r="G51" s="41">
        <f t="shared" si="0"/>
        <v>50000</v>
      </c>
      <c r="H51" s="42">
        <v>50000</v>
      </c>
      <c r="I51" s="43"/>
      <c r="J51" s="43"/>
      <c r="K51" s="43"/>
      <c r="L51" s="32"/>
    </row>
    <row r="52" spans="1:13" ht="63.75">
      <c r="A52" s="16" t="s">
        <v>109</v>
      </c>
      <c r="B52" s="18" t="s">
        <v>42</v>
      </c>
      <c r="C52" s="18" t="s">
        <v>43</v>
      </c>
      <c r="D52" s="20" t="s">
        <v>44</v>
      </c>
      <c r="E52" s="20" t="s">
        <v>133</v>
      </c>
      <c r="F52" s="20" t="s">
        <v>203</v>
      </c>
      <c r="G52" s="41">
        <f t="shared" si="0"/>
        <v>199000</v>
      </c>
      <c r="H52" s="42">
        <v>199000</v>
      </c>
      <c r="I52" s="43"/>
      <c r="J52" s="43"/>
      <c r="K52" s="43"/>
      <c r="L52" s="32"/>
      <c r="M52" s="15"/>
    </row>
    <row r="53" spans="1:13" ht="1.1499999999999999" customHeight="1">
      <c r="A53" s="16" t="s">
        <v>109</v>
      </c>
      <c r="B53" s="18" t="s">
        <v>42</v>
      </c>
      <c r="C53" s="18" t="s">
        <v>43</v>
      </c>
      <c r="D53" s="20" t="s">
        <v>44</v>
      </c>
      <c r="E53" s="20" t="s">
        <v>142</v>
      </c>
      <c r="F53" s="23" t="s">
        <v>143</v>
      </c>
      <c r="G53" s="41">
        <f t="shared" si="0"/>
        <v>0</v>
      </c>
      <c r="H53" s="42"/>
      <c r="I53" s="43"/>
      <c r="J53" s="43"/>
      <c r="K53" s="43"/>
      <c r="L53" s="32"/>
      <c r="M53" s="15"/>
    </row>
    <row r="54" spans="1:13" ht="114.75">
      <c r="A54" s="16" t="s">
        <v>109</v>
      </c>
      <c r="B54" s="18" t="s">
        <v>42</v>
      </c>
      <c r="C54" s="18" t="s">
        <v>43</v>
      </c>
      <c r="D54" s="20" t="s">
        <v>44</v>
      </c>
      <c r="E54" s="20" t="s">
        <v>120</v>
      </c>
      <c r="F54" s="20" t="s">
        <v>202</v>
      </c>
      <c r="G54" s="41">
        <f t="shared" si="0"/>
        <v>199000</v>
      </c>
      <c r="H54" s="42">
        <v>199000</v>
      </c>
      <c r="I54" s="43"/>
      <c r="J54" s="43"/>
      <c r="K54" s="43"/>
      <c r="L54" s="32"/>
    </row>
    <row r="55" spans="1:13" ht="38.25">
      <c r="A55" s="24" t="s">
        <v>110</v>
      </c>
      <c r="B55" s="24" t="s">
        <v>15</v>
      </c>
      <c r="C55" s="24" t="s">
        <v>15</v>
      </c>
      <c r="D55" s="24" t="s">
        <v>111</v>
      </c>
      <c r="E55" s="24" t="s">
        <v>15</v>
      </c>
      <c r="F55" s="24" t="s">
        <v>15</v>
      </c>
      <c r="G55" s="39">
        <f>SUM(G56:G59)</f>
        <v>27292858</v>
      </c>
      <c r="H55" s="39">
        <f>SUM(H56:H59)</f>
        <v>27292858</v>
      </c>
      <c r="I55" s="39">
        <f>SUM(I56:I59)</f>
        <v>0</v>
      </c>
      <c r="J55" s="39">
        <f>SUM(J56:J59)</f>
        <v>0</v>
      </c>
      <c r="K55" s="39">
        <f>SUM(K56:K59)</f>
        <v>0</v>
      </c>
      <c r="L55" s="36"/>
    </row>
    <row r="56" spans="1:13" ht="63.75">
      <c r="A56" s="17">
        <v>1216030</v>
      </c>
      <c r="B56" s="17" t="s">
        <v>46</v>
      </c>
      <c r="C56" s="21" t="s">
        <v>47</v>
      </c>
      <c r="D56" s="22" t="s">
        <v>48</v>
      </c>
      <c r="E56" s="20" t="s">
        <v>154</v>
      </c>
      <c r="F56" s="20" t="s">
        <v>199</v>
      </c>
      <c r="G56" s="41">
        <v>7875000</v>
      </c>
      <c r="H56" s="41">
        <v>7875000</v>
      </c>
      <c r="I56" s="45"/>
      <c r="J56" s="45"/>
      <c r="K56" s="45"/>
      <c r="L56" s="33"/>
    </row>
    <row r="57" spans="1:13" ht="51">
      <c r="A57" s="17">
        <v>1216030</v>
      </c>
      <c r="B57" s="17" t="s">
        <v>46</v>
      </c>
      <c r="C57" s="21" t="s">
        <v>47</v>
      </c>
      <c r="D57" s="22" t="s">
        <v>48</v>
      </c>
      <c r="E57" s="20" t="s">
        <v>165</v>
      </c>
      <c r="F57" s="20" t="s">
        <v>175</v>
      </c>
      <c r="G57" s="41">
        <f>H57+I57</f>
        <v>5600000</v>
      </c>
      <c r="H57" s="41">
        <v>5600000</v>
      </c>
      <c r="I57" s="45"/>
      <c r="J57" s="45"/>
      <c r="K57" s="45"/>
      <c r="L57" s="33"/>
    </row>
    <row r="58" spans="1:13" ht="140.25">
      <c r="A58" s="16">
        <v>1216071</v>
      </c>
      <c r="B58" s="18">
        <v>6071</v>
      </c>
      <c r="C58" s="18" t="s">
        <v>50</v>
      </c>
      <c r="D58" s="20" t="s">
        <v>128</v>
      </c>
      <c r="E58" s="20" t="s">
        <v>130</v>
      </c>
      <c r="F58" s="20" t="s">
        <v>200</v>
      </c>
      <c r="G58" s="41">
        <f>H58+I58</f>
        <v>13000000</v>
      </c>
      <c r="H58" s="42">
        <v>13000000</v>
      </c>
      <c r="I58" s="43"/>
      <c r="J58" s="43"/>
      <c r="K58" s="43"/>
      <c r="L58" s="32"/>
    </row>
    <row r="59" spans="1:13" ht="63.75">
      <c r="A59" s="16" t="s">
        <v>112</v>
      </c>
      <c r="B59" s="18" t="s">
        <v>113</v>
      </c>
      <c r="C59" s="18" t="s">
        <v>114</v>
      </c>
      <c r="D59" s="20" t="s">
        <v>115</v>
      </c>
      <c r="E59" s="20" t="s">
        <v>131</v>
      </c>
      <c r="F59" s="20" t="s">
        <v>201</v>
      </c>
      <c r="G59" s="41">
        <f>H59+I59</f>
        <v>817858</v>
      </c>
      <c r="H59" s="42">
        <v>817858</v>
      </c>
      <c r="I59" s="42"/>
      <c r="J59" s="42"/>
      <c r="K59" s="42"/>
      <c r="L59" s="35"/>
    </row>
    <row r="60" spans="1:13" ht="15.75">
      <c r="A60" s="25" t="s">
        <v>117</v>
      </c>
      <c r="B60" s="25" t="s">
        <v>117</v>
      </c>
      <c r="C60" s="25" t="s">
        <v>117</v>
      </c>
      <c r="D60" s="26" t="s">
        <v>116</v>
      </c>
      <c r="E60" s="26" t="s">
        <v>117</v>
      </c>
      <c r="F60" s="26" t="s">
        <v>117</v>
      </c>
      <c r="G60" s="50">
        <f>G13+G35+G42+G55</f>
        <v>106374517</v>
      </c>
      <c r="H60" s="50">
        <f>H13+H35+H42+H55</f>
        <v>75948589</v>
      </c>
      <c r="I60" s="50">
        <f>I13+I35+I42+I55</f>
        <v>30425928</v>
      </c>
      <c r="J60" s="50">
        <f>J13+J35+J42+J55</f>
        <v>30425928</v>
      </c>
      <c r="K60" s="50">
        <f>K13+K35+K42+K55</f>
        <v>5213594.17</v>
      </c>
      <c r="L60" s="37"/>
    </row>
    <row r="61" spans="1:13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28"/>
    </row>
    <row r="62" spans="1:13" ht="15">
      <c r="A62" s="51" t="s">
        <v>213</v>
      </c>
      <c r="B62" s="11"/>
      <c r="C62" s="13" t="s">
        <v>125</v>
      </c>
      <c r="D62" s="14"/>
      <c r="E62" s="14"/>
      <c r="F62" s="13" t="s">
        <v>126</v>
      </c>
      <c r="H62" s="12"/>
    </row>
    <row r="63" spans="1:13" ht="15">
      <c r="B63" s="11"/>
      <c r="C63" s="14" t="s">
        <v>127</v>
      </c>
      <c r="D63" s="14"/>
      <c r="E63" s="14"/>
      <c r="F63" s="14"/>
      <c r="I63" s="11"/>
      <c r="J63" s="11"/>
    </row>
    <row r="64" spans="1:13" ht="1.9" customHeight="1"/>
  </sheetData>
  <mergeCells count="15">
    <mergeCell ref="I10:J10"/>
    <mergeCell ref="D10:D11"/>
    <mergeCell ref="E10:E11"/>
    <mergeCell ref="F10:F11"/>
    <mergeCell ref="G10:G11"/>
    <mergeCell ref="H10:H11"/>
    <mergeCell ref="I1:K1"/>
    <mergeCell ref="I2:K2"/>
    <mergeCell ref="I3:K3"/>
    <mergeCell ref="I4:K4"/>
    <mergeCell ref="A61:K61"/>
    <mergeCell ref="A6:K6"/>
    <mergeCell ref="A10:A11"/>
    <mergeCell ref="B10:B11"/>
    <mergeCell ref="C10:C11"/>
  </mergeCells>
  <phoneticPr fontId="0" type="noConversion"/>
  <printOptions horizontalCentered="1"/>
  <pageMargins left="0.19685039370078741" right="0.19685039370078741" top="1.1811023622047245" bottom="0.19685039370078741" header="0" footer="0"/>
  <pageSetup paperSize="9" scale="83" fitToHeight="500" orientation="landscape" r:id="rId1"/>
  <rowBreaks count="2" manualBreakCount="2">
    <brk id="46" max="10" man="1"/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2022-05-06T09:57:03Z</cp:lastPrinted>
  <dcterms:created xsi:type="dcterms:W3CDTF">2021-02-05T13:04:18Z</dcterms:created>
  <dcterms:modified xsi:type="dcterms:W3CDTF">2022-05-06T10:04:08Z</dcterms:modified>
</cp:coreProperties>
</file>